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tru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<sst xmlns="http://schemas.openxmlformats.org/spreadsheetml/2006/main" count="148" uniqueCount="77">
  <si>
    <t xml:space="preserve">                                                                                                                 ПРИЛОЖЕНИЕ  №3</t>
  </si>
  <si>
    <t xml:space="preserve">                                                                                                                  к решению Совета  муниципального</t>
  </si>
  <si>
    <t xml:space="preserve">                                                                                                                  образования Северский район</t>
  </si>
  <si>
    <t xml:space="preserve">                                                                                                                   от 24 августа 2023  года № 367</t>
  </si>
  <si>
    <t xml:space="preserve">                                                                                                                 «ПРИЛОЖЕНИЕ  №8</t>
  </si>
  <si>
    <t xml:space="preserve">                                                                                                                     от 22 декабря 2022 года № 296</t>
  </si>
  <si>
    <t xml:space="preserve">Распределение бюджетных ассигнований по разделам и подразделам классификации расходов бюджетов на 2023 год</t>
  </si>
  <si>
    <t xml:space="preserve">Наименование</t>
  </si>
  <si>
    <t xml:space="preserve">РЗ</t>
  </si>
  <si>
    <t xml:space="preserve">ПР</t>
  </si>
  <si>
    <t xml:space="preserve">Сумма</t>
  </si>
  <si>
    <t xml:space="preserve">ВСЕГО</t>
  </si>
  <si>
    <t xml:space="preserve">в том числе</t>
  </si>
  <si>
    <t xml:space="preserve">Общегосударственные вопросы</t>
  </si>
  <si>
    <t xml:space="preserve">01</t>
  </si>
  <si>
    <t xml:space="preserve">00</t>
  </si>
  <si>
    <t xml:space="preserve">Функционирование высшего должностного лица муниципального образования </t>
  </si>
  <si>
    <t xml:space="preserve">02</t>
  </si>
  <si>
    <t xml:space="preserve">Функционирование законодательных (представительных) органов государственной власти и местного самоуправления</t>
  </si>
  <si>
    <t xml:space="preserve">03</t>
  </si>
  <si>
    <t xml:space="preserve">Функционирование Правительства Российской Федерации, высших органов исполнительной власти субъектов Российской Федерации, местных администраций</t>
  </si>
  <si>
    <t xml:space="preserve">04</t>
  </si>
  <si>
    <t xml:space="preserve">Судебная система</t>
  </si>
  <si>
    <t xml:space="preserve">05</t>
  </si>
  <si>
    <t xml:space="preserve">Обеспечение деятельности финансовых, налоговых и таможенных органов и органов финансового (финансово-бюджетного) надзора</t>
  </si>
  <si>
    <t xml:space="preserve">06</t>
  </si>
  <si>
    <t xml:space="preserve">Резервные фонды</t>
  </si>
  <si>
    <t xml:space="preserve">Другие общегосударственные вопросы</t>
  </si>
  <si>
    <t xml:space="preserve">Национальная оборона</t>
  </si>
  <si>
    <t xml:space="preserve">Мобилизационная подготовка экономики</t>
  </si>
  <si>
    <t xml:space="preserve">Национальная безопасность и правоохранительная деятельность</t>
  </si>
  <si>
    <t xml:space="preserve">Гражданская оборона</t>
  </si>
  <si>
    <t xml:space="preserve">09</t>
  </si>
  <si>
    <t xml:space="preserve">Защита населения и территории от чрезвычайных ситуаций природного и техногенного характера, пожарная безопасность</t>
  </si>
  <si>
    <t xml:space="preserve">10</t>
  </si>
  <si>
    <t xml:space="preserve">Другие вопросы в области национальной безопасности и правоохранительной деятельности</t>
  </si>
  <si>
    <t xml:space="preserve">Национальная экономика</t>
  </si>
  <si>
    <t xml:space="preserve">Сельское хозяйство и рыболовство</t>
  </si>
  <si>
    <t xml:space="preserve">Транспорт</t>
  </si>
  <si>
    <t xml:space="preserve">08</t>
  </si>
  <si>
    <t xml:space="preserve">Дорожное хозяйство (дорожные фонды)</t>
  </si>
  <si>
    <t xml:space="preserve">Связь и информатика</t>
  </si>
  <si>
    <t xml:space="preserve">Другие вопросы в области национальной экономики</t>
  </si>
  <si>
    <t xml:space="preserve">Жилищно - коммунальное хозяйство </t>
  </si>
  <si>
    <t xml:space="preserve">Коммунальное хозяйство</t>
  </si>
  <si>
    <t xml:space="preserve">Благоустройство</t>
  </si>
  <si>
    <t xml:space="preserve">Образование</t>
  </si>
  <si>
    <t xml:space="preserve">07</t>
  </si>
  <si>
    <t xml:space="preserve">Дошкольное образование</t>
  </si>
  <si>
    <t xml:space="preserve">Общее образование</t>
  </si>
  <si>
    <t xml:space="preserve">Дополнительное образование детей</t>
  </si>
  <si>
    <t xml:space="preserve">Профессиональная подготовка, переподготовка и повышение квалификации</t>
  </si>
  <si>
    <t xml:space="preserve">Молодежная политика </t>
  </si>
  <si>
    <t xml:space="preserve">Другие вопросы в области образования</t>
  </si>
  <si>
    <t xml:space="preserve">Культура и кинематография</t>
  </si>
  <si>
    <t xml:space="preserve">Культура</t>
  </si>
  <si>
    <t xml:space="preserve">Другие вопросы в области культуры, кинематографии </t>
  </si>
  <si>
    <t xml:space="preserve">Здравоохранение</t>
  </si>
  <si>
    <t xml:space="preserve">Амбулаторная помощь</t>
  </si>
  <si>
    <t xml:space="preserve">Социальная политика</t>
  </si>
  <si>
    <t xml:space="preserve">Пенсионное обеспечение</t>
  </si>
  <si>
    <t xml:space="preserve">Социальное обеспечение населения</t>
  </si>
  <si>
    <t xml:space="preserve">Охрана семьи и детства</t>
  </si>
  <si>
    <t xml:space="preserve">Другие вопросы в области социальной политики</t>
  </si>
  <si>
    <t xml:space="preserve">Физическая культура и спорт</t>
  </si>
  <si>
    <t xml:space="preserve">Физическая культура</t>
  </si>
  <si>
    <t xml:space="preserve">Массовый спорт</t>
  </si>
  <si>
    <t xml:space="preserve">Спорт высших достижений</t>
  </si>
  <si>
    <t xml:space="preserve">11</t>
  </si>
  <si>
    <t xml:space="preserve">Другие вопросы в области физической культуры и спорта</t>
  </si>
  <si>
    <t xml:space="preserve">Обслуживание государственного и муниципального долга </t>
  </si>
  <si>
    <t xml:space="preserve">Обслуживание внутреннего государственного и муниципального долга</t>
  </si>
  <si>
    <t xml:space="preserve">Межбюджетные трансферты общего характера бюджетам бюджетной системы Российской Федерации</t>
  </si>
  <si>
    <t xml:space="preserve">Дотации на выравнивание бюджетной обеспеченности субъектов Российской Федерации и муниципальных образований</t>
  </si>
  <si>
    <t xml:space="preserve">Межбюджетные трансферты</t>
  </si>
  <si>
    <t xml:space="preserve">14</t>
  </si>
  <si>
    <t xml:space="preserve">».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</si>
</sst>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0"/>
    <numFmt numFmtId="166" formatCode="0.0"/>
    <numFmt numFmtId="167" formatCode="@"/>
    <numFmt numFmtId="168" formatCode="#,##0.0"/>
  </numFmts>
  <fonts count="15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Times New Roman"/>
      <family val="1"/>
      <charset val="1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 val="true"/>
      <sz val="14"/>
      <color rgb="FF000000"/>
      <name val="Times New Roman"/>
      <family val="1"/>
      <charset val="204"/>
    </font>
    <font>
      <b val="true"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 val="true"/>
      <sz val="11"/>
      <color rgb="FF000000"/>
      <name val="Calibri"/>
      <family val="2"/>
      <charset val="204"/>
    </font>
    <font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1"/>
    </font>
    <font>
      <sz val="12"/>
      <color rgb="FF000000"/>
      <name val="Times New Roman"/>
      <family val="1"/>
      <charset val="1"/>
    </font>
    <font>
      <sz val="14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false"/>
    </xf>
    <xf numFmtId="166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7" fontId="5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7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7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7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7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9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8" fillId="0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9" fillId="0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8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8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9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5" fillId="0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9" fillId="0" borderId="2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8" fontId="9" fillId="0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true">
      <alignment horizontal="justify" vertical="center" textRotation="0" wrapText="true" indent="0" shrinkToFit="false"/>
      <protection locked="true" hidden="false"/>
    </xf>
    <xf numFmtId="164" fontId="9" fillId="0" borderId="1" xfId="0" applyFont="true" applyBorder="true" applyAlignment="true" applyProtection="true">
      <alignment horizontal="justify" vertical="center" textRotation="0" wrapText="true" indent="0" shrinkToFit="false"/>
      <protection locked="true" hidden="false"/>
    </xf>
    <xf numFmtId="164" fontId="11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11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6" fontId="11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12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3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true" applyAlignment="true" applyProtection="true">
      <alignment horizontal="right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E1048576"/>
  <sheetViews>
    <sheetView showFormulas="false" showGridLines="true" showRowColHeaders="true" showZeros="true" rightToLeft="false" tabSelected="true" showOutlineSymbols="true" defaultGridColor="true" view="pageBreakPreview" topLeftCell="A64" colorId="64" zoomScale="95" zoomScaleNormal="100" zoomScalePageLayoutView="95" workbookViewId="0">
      <selection pane="topLeft" activeCell="A72" activeCellId="0" sqref="71:72"/>
    </sheetView>
  </sheetViews>
  <sheetFormatPr defaultColWidth="9.5703125" defaultRowHeight="13.8" zeroHeight="false" outlineLevelRow="0" outlineLevelCol="0"/>
  <cols>
    <col collapsed="false" customWidth="true" hidden="false" outlineLevel="0" max="1" min="1" style="1" width="83.36"/>
    <col collapsed="false" customWidth="true" hidden="false" outlineLevel="0" max="2" min="2" style="2" width="7.16"/>
    <col collapsed="false" customWidth="true" hidden="false" outlineLevel="0" max="3" min="3" style="2" width="6.43"/>
    <col collapsed="false" customWidth="true" hidden="false" outlineLevel="0" max="4" min="4" style="3" width="13.6"/>
    <col collapsed="false" customWidth="true" hidden="false" outlineLevel="0" max="1024" min="1023" style="1" width="11.52"/>
  </cols>
  <sheetData>
    <row r="1" customFormat="false" ht="15" hidden="false" customHeight="false" outlineLevel="0" collapsed="false">
      <c r="A1" s="4" t="s">
        <v>0</v>
      </c>
      <c r="B1" s="4"/>
      <c r="C1" s="4"/>
      <c r="D1" s="4"/>
      <c r="E1" s="5"/>
    </row>
    <row r="2" customFormat="false" ht="15" hidden="false" customHeight="false" outlineLevel="0" collapsed="false">
      <c r="A2" s="4" t="s">
        <v>1</v>
      </c>
      <c r="B2" s="4"/>
      <c r="C2" s="4"/>
      <c r="D2" s="4"/>
      <c r="E2" s="5"/>
    </row>
    <row r="3" customFormat="false" ht="15" hidden="false" customHeight="false" outlineLevel="0" collapsed="false">
      <c r="A3" s="4" t="s">
        <v>2</v>
      </c>
      <c r="B3" s="4"/>
      <c r="C3" s="4"/>
      <c r="D3" s="4"/>
      <c r="E3" s="5"/>
    </row>
    <row r="4" customFormat="false" ht="15" hidden="false" customHeight="false" outlineLevel="0" collapsed="false">
      <c r="A4" s="4" t="s">
        <v>3</v>
      </c>
      <c r="B4" s="4"/>
      <c r="C4" s="4"/>
      <c r="D4" s="4"/>
      <c r="E4" s="5"/>
    </row>
    <row r="5" customFormat="false" ht="15" hidden="false" customHeight="false" outlineLevel="0" collapsed="false">
      <c r="B5" s="6"/>
      <c r="C5" s="7"/>
      <c r="D5" s="6"/>
      <c r="E5" s="5"/>
    </row>
    <row r="6" customFormat="false" ht="15" hidden="false" customHeight="false" outlineLevel="0" collapsed="false">
      <c r="B6" s="6"/>
      <c r="C6" s="7"/>
      <c r="D6" s="6"/>
      <c r="E6" s="5"/>
    </row>
    <row r="7" customFormat="false" ht="17.35" hidden="false" customHeight="false" outlineLevel="0" collapsed="false">
      <c r="A7" s="4" t="s">
        <v>4</v>
      </c>
      <c r="B7" s="4"/>
      <c r="C7" s="4"/>
      <c r="D7" s="4"/>
      <c r="E7" s="8"/>
    </row>
    <row r="8" customFormat="false" ht="15" hidden="false" customHeight="false" outlineLevel="0" collapsed="false">
      <c r="A8" s="4" t="s">
        <v>1</v>
      </c>
      <c r="B8" s="4"/>
      <c r="C8" s="4"/>
      <c r="D8" s="4"/>
      <c r="E8" s="5"/>
    </row>
    <row r="9" customFormat="false" ht="15" hidden="false" customHeight="false" outlineLevel="0" collapsed="false">
      <c r="A9" s="4" t="s">
        <v>2</v>
      </c>
      <c r="B9" s="4"/>
      <c r="C9" s="4"/>
      <c r="D9" s="4"/>
      <c r="E9" s="5"/>
    </row>
    <row r="10" customFormat="false" ht="15" hidden="false" customHeight="false" outlineLevel="0" collapsed="false">
      <c r="A10" s="4" t="s">
        <v>5</v>
      </c>
      <c r="B10" s="4"/>
      <c r="C10" s="4"/>
      <c r="D10" s="4"/>
      <c r="E10" s="5"/>
    </row>
    <row r="13" customFormat="false" ht="46.5" hidden="false" customHeight="true" outlineLevel="0" collapsed="false">
      <c r="A13" s="9" t="s">
        <v>6</v>
      </c>
      <c r="B13" s="9"/>
      <c r="C13" s="9"/>
      <c r="D13" s="9"/>
    </row>
    <row r="15" customFormat="false" ht="15" hidden="false" customHeight="true" outlineLevel="0" collapsed="false">
      <c r="A15" s="10" t="s">
        <v>7</v>
      </c>
      <c r="B15" s="11" t="s">
        <v>8</v>
      </c>
      <c r="C15" s="11" t="s">
        <v>9</v>
      </c>
      <c r="D15" s="12" t="s">
        <v>10</v>
      </c>
    </row>
    <row r="16" customFormat="false" ht="13.8" hidden="false" customHeight="false" outlineLevel="0" collapsed="false">
      <c r="A16" s="10"/>
      <c r="B16" s="11"/>
      <c r="C16" s="11"/>
      <c r="D16" s="12"/>
    </row>
    <row r="17" customFormat="false" ht="27.45" hidden="false" customHeight="true" outlineLevel="0" collapsed="false">
      <c r="A17" s="13" t="s">
        <v>11</v>
      </c>
      <c r="B17" s="14"/>
      <c r="C17" s="14"/>
      <c r="D17" s="15" t="n">
        <f aca="false">D19+D27+D29+D33+D42+D49+D54+D59+D64+D66+D39+D52</f>
        <v>3350935.3</v>
      </c>
    </row>
    <row r="18" customFormat="false" ht="18.85" hidden="false" customHeight="true" outlineLevel="0" collapsed="false">
      <c r="A18" s="16" t="s">
        <v>12</v>
      </c>
      <c r="B18" s="17"/>
      <c r="C18" s="17"/>
      <c r="D18" s="15"/>
    </row>
    <row r="19" customFormat="false" ht="21.2" hidden="false" customHeight="true" outlineLevel="0" collapsed="false">
      <c r="A19" s="13" t="s">
        <v>13</v>
      </c>
      <c r="B19" s="18" t="s">
        <v>14</v>
      </c>
      <c r="C19" s="18" t="s">
        <v>15</v>
      </c>
      <c r="D19" s="15" t="n">
        <f aca="false">D20+D21+D22+D23+D24+D25+D26</f>
        <v>268960.4</v>
      </c>
    </row>
    <row r="20" customFormat="false" ht="19.6" hidden="false" customHeight="true" outlineLevel="0" collapsed="false">
      <c r="A20" s="16" t="s">
        <v>16</v>
      </c>
      <c r="B20" s="19" t="s">
        <v>14</v>
      </c>
      <c r="C20" s="19" t="s">
        <v>17</v>
      </c>
      <c r="D20" s="20" t="n">
        <v>2209</v>
      </c>
    </row>
    <row r="21" customFormat="false" ht="29.85" hidden="false" customHeight="true" outlineLevel="0" collapsed="false">
      <c r="A21" s="16" t="s">
        <v>18</v>
      </c>
      <c r="B21" s="19" t="s">
        <v>14</v>
      </c>
      <c r="C21" s="19" t="s">
        <v>19</v>
      </c>
      <c r="D21" s="20" t="n">
        <f aca="false">2847.2+350</f>
        <v>3197.2</v>
      </c>
    </row>
    <row r="22" customFormat="false" ht="28.25" hidden="false" customHeight="true" outlineLevel="0" collapsed="false">
      <c r="A22" s="21" t="s">
        <v>20</v>
      </c>
      <c r="B22" s="19" t="s">
        <v>14</v>
      </c>
      <c r="C22" s="19" t="s">
        <v>21</v>
      </c>
      <c r="D22" s="22" t="n">
        <v>114137.7</v>
      </c>
    </row>
    <row r="23" customFormat="false" ht="18.85" hidden="false" customHeight="true" outlineLevel="0" collapsed="false">
      <c r="A23" s="16" t="s">
        <v>22</v>
      </c>
      <c r="B23" s="19" t="s">
        <v>14</v>
      </c>
      <c r="C23" s="19" t="s">
        <v>23</v>
      </c>
      <c r="D23" s="22" t="n">
        <v>15.8</v>
      </c>
    </row>
    <row r="24" customFormat="false" ht="32.2" hidden="false" customHeight="true" outlineLevel="0" collapsed="false">
      <c r="A24" s="16" t="s">
        <v>24</v>
      </c>
      <c r="B24" s="19" t="s">
        <v>14</v>
      </c>
      <c r="C24" s="19" t="s">
        <v>25</v>
      </c>
      <c r="D24" s="22" t="n">
        <f aca="false">35667.6+100</f>
        <v>35767.6</v>
      </c>
    </row>
    <row r="25" customFormat="false" ht="19.6" hidden="false" customHeight="true" outlineLevel="0" collapsed="false">
      <c r="A25" s="16" t="s">
        <v>26</v>
      </c>
      <c r="B25" s="19" t="s">
        <v>14</v>
      </c>
      <c r="C25" s="19" t="n">
        <v>11</v>
      </c>
      <c r="D25" s="22" t="n">
        <v>2501</v>
      </c>
    </row>
    <row r="26" customFormat="false" ht="19.6" hidden="false" customHeight="true" outlineLevel="0" collapsed="false">
      <c r="A26" s="16" t="s">
        <v>27</v>
      </c>
      <c r="B26" s="19" t="s">
        <v>14</v>
      </c>
      <c r="C26" s="19" t="n">
        <v>13</v>
      </c>
      <c r="D26" s="22" t="n">
        <v>111132.1</v>
      </c>
    </row>
    <row r="27" customFormat="false" ht="19.6" hidden="false" customHeight="true" outlineLevel="0" collapsed="false">
      <c r="A27" s="13" t="s">
        <v>28</v>
      </c>
      <c r="B27" s="18" t="s">
        <v>17</v>
      </c>
      <c r="C27" s="18" t="s">
        <v>15</v>
      </c>
      <c r="D27" s="15" t="n">
        <f aca="false">D28</f>
        <v>40.4</v>
      </c>
    </row>
    <row r="28" customFormat="false" ht="19.6" hidden="false" customHeight="true" outlineLevel="0" collapsed="false">
      <c r="A28" s="16" t="s">
        <v>29</v>
      </c>
      <c r="B28" s="19" t="s">
        <v>17</v>
      </c>
      <c r="C28" s="19" t="s">
        <v>21</v>
      </c>
      <c r="D28" s="22" t="n">
        <v>40.4</v>
      </c>
    </row>
    <row r="29" customFormat="false" ht="19.6" hidden="false" customHeight="true" outlineLevel="0" collapsed="false">
      <c r="A29" s="13" t="s">
        <v>30</v>
      </c>
      <c r="B29" s="18" t="s">
        <v>19</v>
      </c>
      <c r="C29" s="18" t="s">
        <v>15</v>
      </c>
      <c r="D29" s="15" t="n">
        <f aca="false">D30+D31+D32</f>
        <v>52945.3</v>
      </c>
    </row>
    <row r="30" customFormat="false" ht="20.4" hidden="false" customHeight="true" outlineLevel="0" collapsed="false">
      <c r="A30" s="16" t="s">
        <v>31</v>
      </c>
      <c r="B30" s="19" t="s">
        <v>19</v>
      </c>
      <c r="C30" s="19" t="s">
        <v>32</v>
      </c>
      <c r="D30" s="22" t="n">
        <v>150</v>
      </c>
    </row>
    <row r="31" customFormat="false" ht="29.85" hidden="false" customHeight="true" outlineLevel="0" collapsed="false">
      <c r="A31" s="16" t="s">
        <v>33</v>
      </c>
      <c r="B31" s="19" t="s">
        <v>19</v>
      </c>
      <c r="C31" s="19" t="s">
        <v>34</v>
      </c>
      <c r="D31" s="22" t="n">
        <v>50767.3</v>
      </c>
    </row>
    <row r="32" customFormat="false" ht="29.85" hidden="false" customHeight="true" outlineLevel="0" collapsed="false">
      <c r="A32" s="16" t="s">
        <v>35</v>
      </c>
      <c r="B32" s="19" t="s">
        <v>19</v>
      </c>
      <c r="C32" s="19" t="n">
        <v>14</v>
      </c>
      <c r="D32" s="22" t="n">
        <f aca="false">1903+125</f>
        <v>2028</v>
      </c>
    </row>
    <row r="33" customFormat="false" ht="17.25" hidden="false" customHeight="true" outlineLevel="0" collapsed="false">
      <c r="A33" s="13" t="s">
        <v>36</v>
      </c>
      <c r="B33" s="18" t="s">
        <v>21</v>
      </c>
      <c r="C33" s="18" t="s">
        <v>15</v>
      </c>
      <c r="D33" s="15" t="n">
        <f aca="false">D34+D35+D36+D37+D38</f>
        <v>31233.3</v>
      </c>
    </row>
    <row r="34" customFormat="false" ht="17.25" hidden="false" customHeight="true" outlineLevel="0" collapsed="false">
      <c r="A34" s="16" t="s">
        <v>37</v>
      </c>
      <c r="B34" s="19" t="s">
        <v>21</v>
      </c>
      <c r="C34" s="19" t="s">
        <v>23</v>
      </c>
      <c r="D34" s="22" t="n">
        <v>5551.7</v>
      </c>
    </row>
    <row r="35" customFormat="false" ht="17.25" hidden="false" customHeight="true" outlineLevel="0" collapsed="false">
      <c r="A35" s="16" t="s">
        <v>38</v>
      </c>
      <c r="B35" s="19" t="s">
        <v>21</v>
      </c>
      <c r="C35" s="19" t="s">
        <v>39</v>
      </c>
      <c r="D35" s="22" t="n">
        <v>2780.4</v>
      </c>
    </row>
    <row r="36" customFormat="false" ht="17.25" hidden="false" customHeight="true" outlineLevel="0" collapsed="false">
      <c r="A36" s="16" t="s">
        <v>40</v>
      </c>
      <c r="B36" s="19" t="s">
        <v>21</v>
      </c>
      <c r="C36" s="19" t="s">
        <v>32</v>
      </c>
      <c r="D36" s="22" t="n">
        <v>5230.8</v>
      </c>
    </row>
    <row r="37" customFormat="false" ht="17.25" hidden="false" customHeight="true" outlineLevel="0" collapsed="false">
      <c r="A37" s="16" t="s">
        <v>41</v>
      </c>
      <c r="B37" s="19" t="s">
        <v>21</v>
      </c>
      <c r="C37" s="19" t="n">
        <v>10</v>
      </c>
      <c r="D37" s="22" t="n">
        <v>8183.3</v>
      </c>
    </row>
    <row r="38" customFormat="false" ht="17.25" hidden="false" customHeight="true" outlineLevel="0" collapsed="false">
      <c r="A38" s="16" t="s">
        <v>42</v>
      </c>
      <c r="B38" s="19" t="s">
        <v>21</v>
      </c>
      <c r="C38" s="19" t="n">
        <v>12</v>
      </c>
      <c r="D38" s="22" t="n">
        <v>9487.1</v>
      </c>
    </row>
    <row r="39" customFormat="false" ht="19.6" hidden="false" customHeight="true" outlineLevel="0" collapsed="false">
      <c r="A39" s="13" t="s">
        <v>43</v>
      </c>
      <c r="B39" s="18" t="s">
        <v>23</v>
      </c>
      <c r="C39" s="18" t="s">
        <v>15</v>
      </c>
      <c r="D39" s="15" t="n">
        <f aca="false">D41+D40</f>
        <v>250732</v>
      </c>
    </row>
    <row r="40" s="23" customFormat="true" ht="19.6" hidden="false" customHeight="true" outlineLevel="0" collapsed="false">
      <c r="A40" s="16" t="s">
        <v>44</v>
      </c>
      <c r="B40" s="19" t="s">
        <v>23</v>
      </c>
      <c r="C40" s="19" t="s">
        <v>17</v>
      </c>
      <c r="D40" s="22" t="n">
        <v>249091.5</v>
      </c>
    </row>
    <row r="41" customFormat="false" ht="19.6" hidden="false" customHeight="true" outlineLevel="0" collapsed="false">
      <c r="A41" s="16" t="s">
        <v>45</v>
      </c>
      <c r="B41" s="19" t="s">
        <v>23</v>
      </c>
      <c r="C41" s="19" t="s">
        <v>19</v>
      </c>
      <c r="D41" s="22" t="n">
        <v>1640.5</v>
      </c>
    </row>
    <row r="42" customFormat="false" ht="19.6" hidden="false" customHeight="true" outlineLevel="0" collapsed="false">
      <c r="A42" s="13" t="s">
        <v>46</v>
      </c>
      <c r="B42" s="18" t="s">
        <v>47</v>
      </c>
      <c r="C42" s="18" t="s">
        <v>15</v>
      </c>
      <c r="D42" s="15" t="n">
        <f aca="false">SUM(D43:D48)</f>
        <v>2115474.5</v>
      </c>
    </row>
    <row r="43" customFormat="false" ht="19.6" hidden="false" customHeight="true" outlineLevel="0" collapsed="false">
      <c r="A43" s="16" t="s">
        <v>48</v>
      </c>
      <c r="B43" s="19" t="s">
        <v>47</v>
      </c>
      <c r="C43" s="19" t="s">
        <v>14</v>
      </c>
      <c r="D43" s="22" t="n">
        <f aca="false">566202.2+1500</f>
        <v>567702.2</v>
      </c>
    </row>
    <row r="44" customFormat="false" ht="19.6" hidden="false" customHeight="true" outlineLevel="0" collapsed="false">
      <c r="A44" s="16" t="s">
        <v>49</v>
      </c>
      <c r="B44" s="19" t="s">
        <v>47</v>
      </c>
      <c r="C44" s="19" t="s">
        <v>17</v>
      </c>
      <c r="D44" s="22" t="n">
        <f aca="false">1213822.9-1500</f>
        <v>1212322.9</v>
      </c>
    </row>
    <row r="45" customFormat="false" ht="19.6" hidden="false" customHeight="true" outlineLevel="0" collapsed="false">
      <c r="A45" s="16" t="s">
        <v>50</v>
      </c>
      <c r="B45" s="19" t="s">
        <v>47</v>
      </c>
      <c r="C45" s="19" t="s">
        <v>19</v>
      </c>
      <c r="D45" s="22" t="n">
        <v>148725.9</v>
      </c>
    </row>
    <row r="46" customFormat="false" ht="18.85" hidden="false" customHeight="true" outlineLevel="0" collapsed="false">
      <c r="A46" s="16" t="s">
        <v>51</v>
      </c>
      <c r="B46" s="19" t="s">
        <v>47</v>
      </c>
      <c r="C46" s="19" t="s">
        <v>23</v>
      </c>
      <c r="D46" s="22" t="n">
        <v>200</v>
      </c>
    </row>
    <row r="47" customFormat="false" ht="18.85" hidden="false" customHeight="true" outlineLevel="0" collapsed="false">
      <c r="A47" s="16" t="s">
        <v>52</v>
      </c>
      <c r="B47" s="19" t="s">
        <v>47</v>
      </c>
      <c r="C47" s="19" t="s">
        <v>47</v>
      </c>
      <c r="D47" s="22" t="n">
        <v>10329.6</v>
      </c>
    </row>
    <row r="48" customFormat="false" ht="18.85" hidden="false" customHeight="true" outlineLevel="0" collapsed="false">
      <c r="A48" s="16" t="s">
        <v>53</v>
      </c>
      <c r="B48" s="19" t="s">
        <v>47</v>
      </c>
      <c r="C48" s="19" t="s">
        <v>32</v>
      </c>
      <c r="D48" s="22" t="n">
        <v>176193.9</v>
      </c>
    </row>
    <row r="49" customFormat="false" ht="18.85" hidden="false" customHeight="true" outlineLevel="0" collapsed="false">
      <c r="A49" s="13" t="s">
        <v>54</v>
      </c>
      <c r="B49" s="18" t="s">
        <v>39</v>
      </c>
      <c r="C49" s="18" t="s">
        <v>15</v>
      </c>
      <c r="D49" s="15" t="n">
        <f aca="false">SUM(D50:D51)</f>
        <v>80622.5</v>
      </c>
    </row>
    <row r="50" customFormat="false" ht="18.05" hidden="false" customHeight="true" outlineLevel="0" collapsed="false">
      <c r="A50" s="16" t="s">
        <v>55</v>
      </c>
      <c r="B50" s="19" t="s">
        <v>39</v>
      </c>
      <c r="C50" s="19" t="s">
        <v>14</v>
      </c>
      <c r="D50" s="22" t="n">
        <v>44958.5</v>
      </c>
    </row>
    <row r="51" customFormat="false" ht="18.05" hidden="false" customHeight="true" outlineLevel="0" collapsed="false">
      <c r="A51" s="16" t="s">
        <v>56</v>
      </c>
      <c r="B51" s="19" t="s">
        <v>39</v>
      </c>
      <c r="C51" s="19" t="s">
        <v>21</v>
      </c>
      <c r="D51" s="22" t="n">
        <f aca="false">36894.8-1230.8</f>
        <v>35664</v>
      </c>
    </row>
    <row r="52" s="24" customFormat="true" ht="18.05" hidden="false" customHeight="true" outlineLevel="0" collapsed="false">
      <c r="A52" s="13" t="s">
        <v>57</v>
      </c>
      <c r="B52" s="18" t="s">
        <v>32</v>
      </c>
      <c r="C52" s="18" t="s">
        <v>15</v>
      </c>
      <c r="D52" s="15" t="n">
        <f aca="false">D53</f>
        <v>3000</v>
      </c>
    </row>
    <row r="53" customFormat="false" ht="18.05" hidden="false" customHeight="true" outlineLevel="0" collapsed="false">
      <c r="A53" s="16" t="s">
        <v>58</v>
      </c>
      <c r="B53" s="19" t="s">
        <v>32</v>
      </c>
      <c r="C53" s="19" t="s">
        <v>17</v>
      </c>
      <c r="D53" s="22" t="n">
        <v>3000</v>
      </c>
    </row>
    <row r="54" customFormat="false" ht="18.05" hidden="false" customHeight="true" outlineLevel="0" collapsed="false">
      <c r="A54" s="13" t="s">
        <v>59</v>
      </c>
      <c r="B54" s="18" t="n">
        <v>10</v>
      </c>
      <c r="C54" s="18" t="s">
        <v>15</v>
      </c>
      <c r="D54" s="15" t="n">
        <f aca="false">SUM(D55:D58)</f>
        <v>266283.8</v>
      </c>
    </row>
    <row r="55" customFormat="false" ht="18.05" hidden="false" customHeight="true" outlineLevel="0" collapsed="false">
      <c r="A55" s="16" t="s">
        <v>60</v>
      </c>
      <c r="B55" s="19" t="n">
        <v>10</v>
      </c>
      <c r="C55" s="19" t="s">
        <v>14</v>
      </c>
      <c r="D55" s="22" t="n">
        <v>9600</v>
      </c>
    </row>
    <row r="56" customFormat="false" ht="18.05" hidden="false" customHeight="true" outlineLevel="0" collapsed="false">
      <c r="A56" s="16" t="s">
        <v>61</v>
      </c>
      <c r="B56" s="19" t="n">
        <v>10</v>
      </c>
      <c r="C56" s="19" t="s">
        <v>19</v>
      </c>
      <c r="D56" s="22" t="n">
        <v>2010</v>
      </c>
    </row>
    <row r="57" customFormat="false" ht="18.05" hidden="false" customHeight="true" outlineLevel="0" collapsed="false">
      <c r="A57" s="16" t="s">
        <v>62</v>
      </c>
      <c r="B57" s="19" t="n">
        <v>10</v>
      </c>
      <c r="C57" s="19" t="s">
        <v>21</v>
      </c>
      <c r="D57" s="22" t="n">
        <v>243547.1</v>
      </c>
    </row>
    <row r="58" customFormat="false" ht="18.05" hidden="false" customHeight="true" outlineLevel="0" collapsed="false">
      <c r="A58" s="16" t="s">
        <v>63</v>
      </c>
      <c r="B58" s="19" t="n">
        <v>10</v>
      </c>
      <c r="C58" s="19" t="s">
        <v>25</v>
      </c>
      <c r="D58" s="22" t="n">
        <v>11126.7</v>
      </c>
    </row>
    <row r="59" customFormat="false" ht="18.05" hidden="false" customHeight="true" outlineLevel="0" collapsed="false">
      <c r="A59" s="13" t="s">
        <v>64</v>
      </c>
      <c r="B59" s="18" t="n">
        <v>11</v>
      </c>
      <c r="C59" s="18" t="s">
        <v>15</v>
      </c>
      <c r="D59" s="15" t="n">
        <f aca="false">SUM(D60:D63)</f>
        <v>272048.4</v>
      </c>
    </row>
    <row r="60" customFormat="false" ht="18.05" hidden="false" customHeight="true" outlineLevel="0" collapsed="false">
      <c r="A60" s="16" t="s">
        <v>65</v>
      </c>
      <c r="B60" s="19" t="n">
        <v>11</v>
      </c>
      <c r="C60" s="19" t="s">
        <v>14</v>
      </c>
      <c r="D60" s="22" t="n">
        <v>136944.5</v>
      </c>
    </row>
    <row r="61" customFormat="false" ht="18.05" hidden="false" customHeight="true" outlineLevel="0" collapsed="false">
      <c r="A61" s="16" t="s">
        <v>66</v>
      </c>
      <c r="B61" s="19" t="n">
        <v>11</v>
      </c>
      <c r="C61" s="19" t="s">
        <v>17</v>
      </c>
      <c r="D61" s="22" t="n">
        <v>3953.4</v>
      </c>
    </row>
    <row r="62" customFormat="false" ht="18.05" hidden="false" customHeight="true" outlineLevel="0" collapsed="false">
      <c r="A62" s="16" t="s">
        <v>67</v>
      </c>
      <c r="B62" s="19" t="s">
        <v>68</v>
      </c>
      <c r="C62" s="19" t="s">
        <v>19</v>
      </c>
      <c r="D62" s="22" t="n">
        <v>125586.3</v>
      </c>
    </row>
    <row r="63" customFormat="false" ht="18.05" hidden="false" customHeight="true" outlineLevel="0" collapsed="false">
      <c r="A63" s="16" t="s">
        <v>69</v>
      </c>
      <c r="B63" s="19" t="n">
        <v>11</v>
      </c>
      <c r="C63" s="19" t="s">
        <v>23</v>
      </c>
      <c r="D63" s="22" t="n">
        <v>5564.2</v>
      </c>
    </row>
    <row r="64" customFormat="false" ht="18.05" hidden="false" customHeight="true" outlineLevel="0" collapsed="false">
      <c r="A64" s="13" t="s">
        <v>70</v>
      </c>
      <c r="B64" s="18" t="n">
        <v>13</v>
      </c>
      <c r="C64" s="18" t="s">
        <v>15</v>
      </c>
      <c r="D64" s="15" t="n">
        <f aca="false">D65</f>
        <v>2595.8</v>
      </c>
    </row>
    <row r="65" customFormat="false" ht="18.05" hidden="false" customHeight="true" outlineLevel="0" collapsed="false">
      <c r="A65" s="16" t="s">
        <v>71</v>
      </c>
      <c r="B65" s="19" t="n">
        <v>13</v>
      </c>
      <c r="C65" s="19" t="s">
        <v>14</v>
      </c>
      <c r="D65" s="22" t="n">
        <v>2595.8</v>
      </c>
    </row>
    <row r="66" customFormat="false" ht="25.9" hidden="false" customHeight="true" outlineLevel="0" collapsed="false">
      <c r="A66" s="25" t="s">
        <v>72</v>
      </c>
      <c r="B66" s="18" t="n">
        <v>14</v>
      </c>
      <c r="C66" s="18" t="s">
        <v>15</v>
      </c>
      <c r="D66" s="15" t="n">
        <f aca="false">D67+D68</f>
        <v>6998.9</v>
      </c>
    </row>
    <row r="67" customFormat="false" ht="28.25" hidden="false" customHeight="true" outlineLevel="0" collapsed="false">
      <c r="A67" s="26" t="s">
        <v>73</v>
      </c>
      <c r="B67" s="19" t="n">
        <v>14</v>
      </c>
      <c r="C67" s="19" t="s">
        <v>14</v>
      </c>
      <c r="D67" s="22" t="n">
        <v>3000</v>
      </c>
    </row>
    <row r="68" customFormat="false" ht="28.25" hidden="false" customHeight="true" outlineLevel="0" collapsed="false">
      <c r="A68" s="26" t="s">
        <v>74</v>
      </c>
      <c r="B68" s="19" t="s">
        <v>75</v>
      </c>
      <c r="C68" s="19" t="s">
        <v>19</v>
      </c>
      <c r="D68" s="22" t="n">
        <v>3998.9</v>
      </c>
    </row>
    <row r="69" customFormat="false" ht="17.35" hidden="false" customHeight="false" outlineLevel="0" collapsed="false">
      <c r="A69" s="27"/>
      <c r="B69" s="28"/>
      <c r="C69" s="28"/>
      <c r="D69" s="29" t="s">
        <v>76</v>
      </c>
    </row>
    <row r="71" s="31" customFormat="true" ht="17.35" hidden="false" customHeight="false" outlineLevel="0" collapsed="false">
      <c r="A71" s="30"/>
      <c r="B71" s="30"/>
      <c r="C71" s="30"/>
      <c r="D71" s="30"/>
    </row>
    <row r="72" customFormat="false" ht="17.35" hidden="false" customHeight="false" outlineLevel="0" collapsed="false">
      <c r="A72" s="27"/>
      <c r="B72" s="32"/>
      <c r="C72" s="32"/>
      <c r="D72" s="33"/>
    </row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3">
    <mergeCell ref="A1:D1"/>
    <mergeCell ref="A2:D2"/>
    <mergeCell ref="A3:D3"/>
    <mergeCell ref="A4:D4"/>
    <mergeCell ref="A7:D7"/>
    <mergeCell ref="A8:D8"/>
    <mergeCell ref="A9:D9"/>
    <mergeCell ref="A10:D10"/>
    <mergeCell ref="A13:D13"/>
    <mergeCell ref="A15:A16"/>
    <mergeCell ref="B15:B16"/>
    <mergeCell ref="C15:C16"/>
    <mergeCell ref="D15:D16"/>
  </mergeCells>
  <printOptions headings="false" gridLines="false" gridLinesSet="true" horizontalCentered="false" verticalCentered="false"/>
  <pageMargins left="1.18125" right="0.511805555555556" top="0.954166666666667" bottom="0.747916666666667" header="0.7875" footer="0.511811023622047"/>
  <pageSetup paperSize="9" scale="77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Roman,Обычный"&amp;12&amp;P</oddHeader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432</TotalTime>
  <Application>LibreOffice/7.5.3.2$Windows_x86 LibreOffice_project/9f56dff12ba03b9acd7730a5a481eea045e468f3</Application>
  <AppVersion>15.0000</AppVersion>
  <Company>SPecialiST RePack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2020-01-22T08:48:10Z</dcterms:created>
  <dc:creator>VasilenkoN</dc:creator>
  <dc:description/>
  <dc:language>ru-RU</dc:language>
  <cp:lastModifiedBy/>
  <cp:lastPrinted>2023-08-15T11:26:16Z</cp:lastPrinted>
  <dcterms:modified xsi:type="dcterms:W3CDTF">2023-09-04T09:51:45Z</dcterms:modified>
  <cp:revision>154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